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Timeline" state="visible" r:id="rId4"/>
    <sheet sheetId="2" name="Event day schedule" state="visible" r:id="rId5"/>
    <sheet sheetId="3" name="How to use" state="visible" r:id="rId6"/>
  </sheets>
  <calcPr calcId="171027" fullCalcOnLoad="1"/>
</workbook>
</file>

<file path=xl/comments1.xml><?xml version="1.0" encoding="utf-8"?>
<comments xmlns="http://schemas.openxmlformats.org/spreadsheetml/2006/main">
  <authors>
    <author>Author</author>
  </authors>
  <commentList>
    <comment ref="B5" authorId="0">
      <text>
        <r>
          <t>Change this date and the whole plan moves with it.</t>
        </r>
      </text>
    </comment>
    <comment ref="F10" authorId="0">
      <text>
        <r>
          <t>Days between this task's due date and the event. A negative number is after the event.</t>
        </r>
      </text>
    </comment>
  </commentList>
</comments>
</file>

<file path=xl/sharedStrings.xml><?xml version="1.0" encoding="utf-8"?>
<sst xmlns="http://schemas.openxmlformats.org/spreadsheetml/2006/main" count="235" uniqueCount="107">
  <si>
    <t>Event timeline</t>
  </si>
  <si>
    <t>Enter your event date below. Every date in the plan, and the chart on the right, moves with it. Replace the starter tasks with your own. See the "How to use" sheet for a short guide.</t>
  </si>
  <si>
    <t>Chart key</t>
  </si>
  <si>
    <t>Event name</t>
  </si>
  <si>
    <t/>
  </si>
  <si>
    <t>Planned</t>
  </si>
  <si>
    <t>Event date</t>
  </si>
  <si>
    <t>In progress</t>
  </si>
  <si>
    <t>Venue</t>
  </si>
  <si>
    <t>Done</t>
  </si>
  <si>
    <t>Organizer</t>
  </si>
  <si>
    <t>Event day</t>
  </si>
  <si>
    <t>Days until the event</t>
  </si>
  <si>
    <t>Week by week (each column is the week beginning on the date shown)</t>
  </si>
  <si>
    <t>-15</t>
  </si>
  <si>
    <t>-14</t>
  </si>
  <si>
    <t>-13</t>
  </si>
  <si>
    <t>-12</t>
  </si>
  <si>
    <t>-11</t>
  </si>
  <si>
    <t>-10</t>
  </si>
  <si>
    <t>-9</t>
  </si>
  <si>
    <t>-8</t>
  </si>
  <si>
    <t>-7</t>
  </si>
  <si>
    <t>-6</t>
  </si>
  <si>
    <t>-5</t>
  </si>
  <si>
    <t>-4</t>
  </si>
  <si>
    <t>-3</t>
  </si>
  <si>
    <t>-2</t>
  </si>
  <si>
    <t>-1</t>
  </si>
  <si>
    <t>Event</t>
  </si>
  <si>
    <t>+1</t>
  </si>
  <si>
    <t>+2</t>
  </si>
  <si>
    <t>Task or milestone</t>
  </si>
  <si>
    <t>Phase</t>
  </si>
  <si>
    <t>Owner</t>
  </si>
  <si>
    <t>Start date</t>
  </si>
  <si>
    <t>Due date</t>
  </si>
  <si>
    <t>Days to go</t>
  </si>
  <si>
    <t>Status</t>
  </si>
  <si>
    <t>Notes</t>
  </si>
  <si>
    <t>Set the goal, budget and guest numbers</t>
  </si>
  <si>
    <t>Planning</t>
  </si>
  <si>
    <t>Not started</t>
  </si>
  <si>
    <t>Choose the date and shortlist venues</t>
  </si>
  <si>
    <t>Book the venue</t>
  </si>
  <si>
    <t>Booking</t>
  </si>
  <si>
    <t>Book speakers, entertainment or hosts</t>
  </si>
  <si>
    <t>Book catering and equipment</t>
  </si>
  <si>
    <t>Open registration or send invitations</t>
  </si>
  <si>
    <t>Promotion</t>
  </si>
  <si>
    <t>Promote the event</t>
  </si>
  <si>
    <t>Confirm the schedule for the day</t>
  </si>
  <si>
    <t>Logistics</t>
  </si>
  <si>
    <t>Order signage, badges and printed materials</t>
  </si>
  <si>
    <t>Send final details to guests and suppliers</t>
  </si>
  <si>
    <t>Event week</t>
  </si>
  <si>
    <t>Brief the team and walk through the venue</t>
  </si>
  <si>
    <t>Send thank-yous and a feedback survey</t>
  </si>
  <si>
    <t>After the event</t>
  </si>
  <si>
    <t>Review the budget and what to change next time</t>
  </si>
  <si>
    <t>Progress</t>
  </si>
  <si>
    <t>Overdue</t>
  </si>
  <si>
    <t>Free template from coavon.com/templates</t>
  </si>
  <si>
    <t>Event day schedule</t>
  </si>
  <si>
    <t>The running order for the day, hour by hour. Replace the example lines with your own.</t>
  </si>
  <si>
    <t>Start</t>
  </si>
  <si>
    <t>End</t>
  </si>
  <si>
    <t>What is happening</t>
  </si>
  <si>
    <t>Where</t>
  </si>
  <si>
    <t>Who is leading</t>
  </si>
  <si>
    <t>08:00</t>
  </si>
  <si>
    <t>09:00</t>
  </si>
  <si>
    <t>Set up and supplier arrivals</t>
  </si>
  <si>
    <t>Main hall</t>
  </si>
  <si>
    <t>09:30</t>
  </si>
  <si>
    <t>Doors open and registration</t>
  </si>
  <si>
    <t>Entrance</t>
  </si>
  <si>
    <t>10:00</t>
  </si>
  <si>
    <t>Welcome</t>
  </si>
  <si>
    <t>12:00</t>
  </si>
  <si>
    <t>Main session</t>
  </si>
  <si>
    <t>13:00</t>
  </si>
  <si>
    <t>Lunch</t>
  </si>
  <si>
    <t>Dining area</t>
  </si>
  <si>
    <t>16:00</t>
  </si>
  <si>
    <t>Afternoon sessions</t>
  </si>
  <si>
    <t>16:30</t>
  </si>
  <si>
    <t>Close and thank-yous</t>
  </si>
  <si>
    <t>18:00</t>
  </si>
  <si>
    <t>Pack down</t>
  </si>
  <si>
    <t>How to use this template</t>
  </si>
  <si>
    <t>1. Enter the event date</t>
  </si>
  <si>
    <t>Type your event date into the Event date box on the Timeline sheet. Every date in the plan is counted back from it, so the whole plan moves when it changes.</t>
  </si>
  <si>
    <t>2. Make the tasks your own</t>
  </si>
  <si>
    <t>Rename, delete or add tasks. The starter list covers a typical event; yours will differ.</t>
  </si>
  <si>
    <t>3. Set the dates</t>
  </si>
  <si>
    <t>Each starter date is a formula such as "event date minus 84 days". Change the number to move a task, or type a date over the formula.</t>
  </si>
  <si>
    <t>4. Give every task an owner</t>
  </si>
  <si>
    <t>One name per task. A task with two owners tends to be done by neither.</t>
  </si>
  <si>
    <t>5. Read the chart</t>
  </si>
  <si>
    <t>The colored bars on the right show when each task runs, week by week. Purple is planned, amber is in progress, green is done and black marks the event day.</t>
  </si>
  <si>
    <t>6. Keep the status up to date</t>
  </si>
  <si>
    <t>Choose Not started, In progress or Done. Finished tasks are crossed out and a late due date turns red.</t>
  </si>
  <si>
    <t>7. Plan the day itself</t>
  </si>
  <si>
    <t>Use the Event day schedule sheet for the running order, hour by hour.</t>
  </si>
  <si>
    <t>Tip</t>
  </si>
  <si>
    <t>Book the things that sell out first: the venue, then speakers or entertainment, then catering.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</si>
</sst>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 mmm yyyy"/>
    <numFmt numFmtId="165" formatCode="d mmm"/>
  </numFmts>
  <fonts count="21" x14ac:knownFonts="1">
    <font>
      <color theme="1"/>
      <family val="2"/>
      <scheme val="minor"/>
      <sz val="11"/>
      <name val="Calibri"/>
    </font>
    <font>
      <b/>
      <color rgb="FF14161F"/>
      <sz val="20"/>
    </font>
    <font>
      <color rgb="FF474C5E"/>
      <sz val="11"/>
    </font>
    <font>
      <b/>
      <sz val="10"/>
    </font>
    <font>
      <b/>
      <sz val="11"/>
    </font>
    <font>
      <color rgb="FF474C5E"/>
      <sz val="10"/>
    </font>
    <font>
      <b/>
      <color rgb="FF4F46E5"/>
      <sz val="12"/>
    </font>
    <font>
      <b/>
      <color rgb="FF474C5E"/>
      <sz val="10"/>
    </font>
    <font>
      <color rgb="FF646A7E"/>
      <sz val="9"/>
    </font>
    <font>
      <b/>
      <color rgb="FF646A7E"/>
      <sz val="9"/>
    </font>
    <font>
      <b/>
      <color rgb="FFFFFFFF"/>
      <sz val="11"/>
    </font>
    <font>
      <b/>
      <color rgb="FFFFFFFF"/>
      <sz val="9"/>
    </font>
    <font>
      <sz val="11"/>
    </font>
    <font>
      <color rgb="FF646A7E"/>
      <sz val="11"/>
    </font>
    <font>
      <b/>
      <sz val="13"/>
    </font>
    <font>
      <color rgb="FF646A7E"/>
      <sz val="10"/>
    </font>
    <font>
      <b/>
      <sz val="18"/>
    </font>
    <font>
      <i/>
      <color rgb="FF646A7E"/>
      <sz val="11"/>
    </font>
    <font>
      <color rgb="FF14161F"/>
      <sz val="11"/>
    </font>
    <font>
      <b/>
      <sz val="16"/>
    </font>
    <font>
      <b/>
    </font>
  </fonts>
  <fills count="7">
    <fill>
      <patternFill patternType="none"/>
    </fill>
    <fill>
      <patternFill patternType="gray125"/>
    </fill>
    <fill>
      <patternFill patternType="solid">
        <fgColor rgb="FFEEF0FF"/>
      </patternFill>
    </fill>
    <fill>
      <patternFill patternType="solid">
        <fgColor rgb="FF4F46E5"/>
      </patternFill>
    </fill>
    <fill>
      <patternFill patternType="solid">
        <fgColor rgb="FFF59E0B"/>
      </patternFill>
    </fill>
    <fill>
      <patternFill patternType="solid">
        <fgColor rgb="FF10B981"/>
      </patternFill>
    </fill>
    <fill>
      <patternFill patternType="solid">
        <fgColor rgb="FF14161F"/>
      </patternFill>
    </fill>
  </fills>
  <borders count="3">
    <border>
      <left/>
      <right/>
      <top/>
      <bottom/>
      <diagonal/>
    </border>
    <border>
      <left style="thin">
        <color rgb="FFCFD4E1"/>
      </left>
      <right style="thin">
        <color rgb="FFCFD4E1"/>
      </right>
      <top style="thin">
        <color rgb="FFCFD4E1"/>
      </top>
      <bottom style="thin">
        <color rgb="FFCFD4E1"/>
      </bottom>
      <diagonal/>
    </border>
    <border>
      <left style="hair">
        <color rgb="FFCFD4E1"/>
      </left>
      <right style="hair">
        <color rgb="FFCFD4E1"/>
      </right>
      <top/>
      <bottom style="hair">
        <color rgb="FFCFD4E1"/>
      </bottom>
      <diagonal/>
    </border>
  </borders>
  <cellStyleXfs count="1">
    <xf numFmtId="0" fontId="0" fillId="0" borderId="0"/>
  </cellStyleXfs>
  <cellXfs count="40">
    <xf numFmtId="0" fontId="0" fillId="0" borderId="0" xfId="0"/>
    <xf numFmtId="0" fontId="1" fillId="0" borderId="0" xfId="0" applyFont="1"/>
    <xf numFmtId="0" fontId="2" fillId="0" borderId="0" xfId="0" applyFont="1" applyAlignment="1">
      <alignment vertical="top" wrapText="1"/>
    </xf>
    <xf numFmtId="0" fontId="3" fillId="0" borderId="0" xfId="0" applyFont="1"/>
    <xf numFmtId="0" fontId="4" fillId="2" borderId="1" xfId="0" applyFont="1" applyFill="1" applyBorder="1"/>
    <xf numFmtId="0" fontId="0" fillId="0" borderId="1" xfId="0" applyBorder="1" applyAlignment="1">
      <alignment horizontal="left" vertical="center"/>
    </xf>
    <xf numFmtId="0" fontId="0" fillId="3" borderId="1" xfId="0" applyFill="1" applyBorder="1"/>
    <xf numFmtId="0" fontId="5" fillId="0" borderId="0" xfId="0" applyFont="1"/>
    <xf numFmtId="164" fontId="6" fillId="0" borderId="1" xfId="0" applyNumberFormat="1" applyFont="1" applyBorder="1" applyAlignment="1">
      <alignment horizontal="left" vertical="center"/>
    </xf>
    <xf numFmtId="0" fontId="0" fillId="4" borderId="1" xfId="0" applyFill="1" applyBorder="1"/>
    <xf numFmtId="0" fontId="0" fillId="5" borderId="1" xfId="0" applyFill="1" applyBorder="1"/>
    <xf numFmtId="0" fontId="0" fillId="6" borderId="1" xfId="0" applyFill="1" applyBorder="1"/>
    <xf numFmtId="0" fontId="7" fillId="0" borderId="0" xfId="0" applyFont="1"/>
    <xf numFmtId="0" fontId="8" fillId="0" borderId="0" xfId="0" applyFont="1" applyAlignment="1">
      <alignment horizontal="center"/>
    </xf>
    <xf numFmtId="0" fontId="9" fillId="0" borderId="0" xfId="0" applyFont="1" applyAlignment="1">
      <alignment horizontal="center"/>
    </xf>
    <xf numFmtId="0" fontId="10" fillId="3" borderId="1" xfId="0" applyFont="1" applyFill="1" applyBorder="1" applyAlignment="1">
      <alignment vertical="center" wrapText="1"/>
    </xf>
    <xf numFmtId="165" fontId="11" fillId="3" borderId="1" xfId="0" applyNumberFormat="1" applyFont="1" applyFill="1" applyBorder="1" applyAlignment="1">
      <alignment horizontal="center" vertical="center" textRotation="90"/>
    </xf>
    <xf numFmtId="165" fontId="11" fillId="6" borderId="1" xfId="0" applyNumberFormat="1" applyFont="1" applyFill="1" applyBorder="1" applyAlignment="1">
      <alignment horizontal="center" vertical="center" textRotation="90"/>
    </xf>
    <xf numFmtId="0" fontId="12" fillId="0" borderId="1" xfId="0" applyFont="1" applyBorder="1" applyAlignment="1">
      <alignment vertical="center" wrapText="1"/>
    </xf>
    <xf numFmtId="0" fontId="12" fillId="0" borderId="1" xfId="0" applyFont="1" applyBorder="1" applyAlignment="1">
      <alignment vertical="center"/>
    </xf>
    <xf numFmtId="164" fontId="12" fillId="0" borderId="1" xfId="0" applyNumberFormat="1" applyFont="1" applyBorder="1" applyAlignment="1">
      <alignment vertical="center"/>
    </xf>
    <xf numFmtId="0" fontId="13" fillId="0" borderId="1" xfId="0" applyFont="1" applyBorder="1" applyAlignment="1">
      <alignment horizontal="center" vertical="center"/>
    </xf>
    <xf numFmtId="0" fontId="0" fillId="0" borderId="2" xfId="0" applyBorder="1"/>
    <xf numFmtId="0" fontId="4" fillId="0" borderId="1" xfId="0" applyFont="1" applyBorder="1" applyAlignment="1">
      <alignment vertical="center" wrapText="1"/>
    </xf>
    <xf numFmtId="0" fontId="4" fillId="0" borderId="1" xfId="0" applyFont="1" applyBorder="1" applyAlignment="1">
      <alignment vertical="center"/>
    </xf>
    <xf numFmtId="164" fontId="4" fillId="0" borderId="1" xfId="0" applyNumberFormat="1" applyFont="1" applyBorder="1" applyAlignment="1">
      <alignment vertical="center"/>
    </xf>
    <xf numFmtId="0" fontId="14" fillId="0" borderId="0" xfId="0" applyFont="1"/>
    <xf numFmtId="0" fontId="0" fillId="2" borderId="1" xfId="0" applyFill="1" applyBorder="1"/>
    <xf numFmtId="0" fontId="0" fillId="0" borderId="1" xfId="0" applyBorder="1" applyAlignment="1">
      <alignment horizontal="left"/>
    </xf>
    <xf numFmtId="0" fontId="15" fillId="0" borderId="0" xfId="0" applyFont="1"/>
    <xf numFmtId="0" fontId="16" fillId="0" borderId="0" xfId="0" applyFont="1"/>
    <xf numFmtId="0" fontId="2" fillId="0" borderId="0" xfId="0" applyFont="1"/>
    <xf numFmtId="0" fontId="10" fillId="3" borderId="1" xfId="0" applyFont="1" applyFill="1" applyBorder="1" applyAlignment="1">
      <alignment vertical="center"/>
    </xf>
    <xf numFmtId="0" fontId="17" fillId="0" borderId="1" xfId="0" applyFont="1" applyBorder="1" applyAlignment="1">
      <alignment vertical="center"/>
    </xf>
    <xf numFmtId="0" fontId="17" fillId="0" borderId="1" xfId="0" applyFont="1" applyBorder="1" applyAlignment="1">
      <alignment vertical="center" wrapText="1"/>
    </xf>
    <xf numFmtId="0" fontId="18" fillId="0" borderId="1" xfId="0" applyFont="1" applyBorder="1" applyAlignment="1">
      <alignment vertical="center"/>
    </xf>
    <xf numFmtId="0" fontId="18" fillId="0" borderId="1" xfId="0" applyFont="1" applyBorder="1" applyAlignment="1">
      <alignment vertical="center" wrapText="1"/>
    </xf>
    <xf numFmtId="0" fontId="19" fillId="0" borderId="0" xfId="0" applyFont="1"/>
    <xf numFmtId="0" fontId="20" fillId="0" borderId="0" xfId="0" applyFont="1" applyAlignment="1">
      <alignment vertical="top" wrapText="1"/>
    </xf>
    <xf numFmtId="0" fontId="0" fillId="0" borderId="0" xfId="0" applyAlignment="1">
      <alignment vertical="top" wrapText="1"/>
    </xf>
  </cellXfs>
  <cellStyles count="1">
    <cellStyle name="Normal" xfId="0" builtinId="0"/>
  </cellStyles>
  <dxfs count="6">
    <dxf>
      <fill>
        <patternFill patternType="solid">
          <bgColor rgb="FF10B981"/>
        </patternFill>
      </fill>
    </dxf>
    <dxf>
      <fill>
        <patternFill patternType="solid">
          <bgColor rgb="FFF59E0B"/>
        </patternFill>
      </fill>
    </dxf>
    <dxf>
      <fill>
        <patternFill patternType="solid">
          <bgColor rgb="FF14161F"/>
        </patternFill>
      </fill>
    </dxf>
    <dxf>
      <fill>
        <patternFill patternType="solid">
          <bgColor rgb="FF4F46E5"/>
        </patternFill>
      </fill>
    </dxf>
    <dxf>
      <font>
        <color rgb="FF9CA3AF"/>
        <strike/>
      </font>
    </dxf>
    <dxf>
      <font>
        <b/>
        <color rgb="FFDC2626"/>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44"/>
  <sheetViews>
    <sheetView workbookViewId="0" showGridLines="0">
      <pane xSplit="1" ySplit="10" topLeftCell="B11" activePane="bottomRight" state="frozen"/>
      <selection pane="bottomRight"/>
    </sheetView>
  </sheetViews>
  <sheetFormatPr defaultRowHeight="15" outlineLevelRow="0" outlineLevelCol="0" x14ac:dyDescent="55"/>
  <cols>
    <col min="1" max="1" width="44" customWidth="1"/>
    <col min="2" max="2" width="16" customWidth="1"/>
    <col min="3" max="3" width="18" customWidth="1"/>
    <col min="4" max="5" width="13" customWidth="1"/>
    <col min="6" max="6" width="11" customWidth="1"/>
    <col min="7" max="7" width="14" customWidth="1"/>
    <col min="8" max="8" width="30" customWidth="1"/>
    <col min="9" max="9" width="2" customWidth="1"/>
    <col min="10" max="27" width="5.2" customWidth="1"/>
  </cols>
  <sheetData>
    <row r="1" ht="32" customHeight="1" spans="1:8" x14ac:dyDescent="0.25">
      <c r="A1" s="1" t="s">
        <v>0</v>
      </c>
      <c r="B1" s="1"/>
      <c r="C1" s="1"/>
      <c r="D1" s="1"/>
      <c r="E1" s="1"/>
      <c r="F1" s="1"/>
      <c r="G1" s="1"/>
      <c r="H1" s="1"/>
    </row>
    <row r="2" ht="32" customHeight="1" spans="1:8" x14ac:dyDescent="0.25">
      <c r="A2" s="2" t="s">
        <v>1</v>
      </c>
      <c r="B2" s="2"/>
      <c r="C2" s="2"/>
      <c r="D2" s="2"/>
      <c r="E2" s="2"/>
      <c r="F2" s="2"/>
      <c r="G2" s="2"/>
      <c r="H2" s="2"/>
    </row>
    <row r="3" spans="6:6" x14ac:dyDescent="0.25">
      <c r="F3" s="3" t="s">
        <v>2</v>
      </c>
    </row>
    <row r="4" ht="22" customHeight="1" spans="1:7" x14ac:dyDescent="0.25">
      <c r="A4" s="4" t="s">
        <v>3</v>
      </c>
      <c r="B4" s="5" t="s">
        <v>4</v>
      </c>
      <c r="C4" s="5"/>
      <c r="D4" s="5"/>
      <c r="F4" s="6"/>
      <c r="G4" s="7" t="s">
        <v>5</v>
      </c>
    </row>
    <row r="5" ht="22" customHeight="1" spans="1:7" x14ac:dyDescent="0.25">
      <c r="A5" s="4" t="s">
        <v>6</v>
      </c>
      <c r="B5" s="8">
        <v>46522</v>
      </c>
      <c r="C5" s="8"/>
      <c r="D5" s="8"/>
      <c r="F5" s="9"/>
      <c r="G5" s="7" t="s">
        <v>7</v>
      </c>
    </row>
    <row r="6" ht="22" customHeight="1" spans="1:7" x14ac:dyDescent="0.25">
      <c r="A6" s="4" t="s">
        <v>8</v>
      </c>
      <c r="B6" s="5" t="s">
        <v>4</v>
      </c>
      <c r="C6" s="5"/>
      <c r="D6" s="5"/>
      <c r="F6" s="10"/>
      <c r="G6" s="7" t="s">
        <v>9</v>
      </c>
    </row>
    <row r="7" ht="22" customHeight="1" spans="1:7" x14ac:dyDescent="0.25">
      <c r="A7" s="4" t="s">
        <v>10</v>
      </c>
      <c r="B7" s="5" t="s">
        <v>4</v>
      </c>
      <c r="C7" s="5"/>
      <c r="D7" s="5"/>
      <c r="F7" s="11"/>
      <c r="G7" s="7" t="s">
        <v>11</v>
      </c>
    </row>
    <row r="8" ht="22" customHeight="1" spans="1:27" x14ac:dyDescent="0.25">
      <c r="A8" s="4" t="s">
        <v>12</v>
      </c>
      <c r="B8" s="5">
        <f>IF($B$5="","",$B$5-TODAY())</f>
      </c>
      <c r="C8" s="5"/>
      <c r="D8" s="5"/>
      <c r="J8" s="12" t="s">
        <v>13</v>
      </c>
      <c r="K8" s="12"/>
      <c r="L8" s="12"/>
      <c r="M8" s="12"/>
      <c r="N8" s="12"/>
      <c r="O8" s="12"/>
      <c r="P8" s="12"/>
      <c r="Q8" s="12"/>
      <c r="R8" s="12"/>
      <c r="S8" s="12"/>
      <c r="T8" s="12"/>
      <c r="U8" s="12"/>
      <c r="V8" s="12"/>
      <c r="W8" s="12"/>
      <c r="X8" s="12"/>
      <c r="Y8" s="12"/>
      <c r="Z8" s="12"/>
      <c r="AA8" s="12"/>
    </row>
    <row r="9" spans="10:27" x14ac:dyDescent="0.25">
      <c r="J9" s="13" t="s">
        <v>14</v>
      </c>
      <c r="K9" s="13" t="s">
        <v>15</v>
      </c>
      <c r="L9" s="13" t="s">
        <v>16</v>
      </c>
      <c r="M9" s="13" t="s">
        <v>17</v>
      </c>
      <c r="N9" s="13" t="s">
        <v>18</v>
      </c>
      <c r="O9" s="13" t="s">
        <v>19</v>
      </c>
      <c r="P9" s="13" t="s">
        <v>20</v>
      </c>
      <c r="Q9" s="13" t="s">
        <v>21</v>
      </c>
      <c r="R9" s="13" t="s">
        <v>22</v>
      </c>
      <c r="S9" s="13" t="s">
        <v>23</v>
      </c>
      <c r="T9" s="13" t="s">
        <v>24</v>
      </c>
      <c r="U9" s="13" t="s">
        <v>25</v>
      </c>
      <c r="V9" s="13" t="s">
        <v>26</v>
      </c>
      <c r="W9" s="13" t="s">
        <v>27</v>
      </c>
      <c r="X9" s="13" t="s">
        <v>28</v>
      </c>
      <c r="Y9" s="14" t="s">
        <v>29</v>
      </c>
      <c r="Z9" s="13" t="s">
        <v>30</v>
      </c>
      <c r="AA9" s="13" t="s">
        <v>31</v>
      </c>
    </row>
    <row r="10" ht="46" customHeight="1" spans="1:27" x14ac:dyDescent="0.25">
      <c r="A10" s="15" t="s">
        <v>32</v>
      </c>
      <c r="B10" s="15" t="s">
        <v>33</v>
      </c>
      <c r="C10" s="15" t="s">
        <v>34</v>
      </c>
      <c r="D10" s="15" t="s">
        <v>35</v>
      </c>
      <c r="E10" s="15" t="s">
        <v>36</v>
      </c>
      <c r="F10" s="15" t="s">
        <v>37</v>
      </c>
      <c r="G10" s="15" t="s">
        <v>38</v>
      </c>
      <c r="H10" s="15" t="s">
        <v>39</v>
      </c>
      <c r="J10" s="16">
        <f>IF($B$5="","",$B$5-105)</f>
        <v>46417</v>
      </c>
      <c r="K10" s="16">
        <f>IF($B$5="","",$B$5-98)</f>
        <v>46424</v>
      </c>
      <c r="L10" s="16">
        <f>IF($B$5="","",$B$5-91)</f>
        <v>46431</v>
      </c>
      <c r="M10" s="16">
        <f>IF($B$5="","",$B$5-84)</f>
        <v>46438</v>
      </c>
      <c r="N10" s="16">
        <f>IF($B$5="","",$B$5-77)</f>
        <v>46445</v>
      </c>
      <c r="O10" s="16">
        <f>IF($B$5="","",$B$5-70)</f>
        <v>46452</v>
      </c>
      <c r="P10" s="16">
        <f>IF($B$5="","",$B$5-63)</f>
        <v>46459</v>
      </c>
      <c r="Q10" s="16">
        <f>IF($B$5="","",$B$5-56)</f>
        <v>46466</v>
      </c>
      <c r="R10" s="16">
        <f>IF($B$5="","",$B$5-49)</f>
        <v>46473</v>
      </c>
      <c r="S10" s="16">
        <f>IF($B$5="","",$B$5-42)</f>
        <v>46480</v>
      </c>
      <c r="T10" s="16">
        <f>IF($B$5="","",$B$5-35)</f>
        <v>46487</v>
      </c>
      <c r="U10" s="16">
        <f>IF($B$5="","",$B$5-28)</f>
        <v>46494</v>
      </c>
      <c r="V10" s="16">
        <f>IF($B$5="","",$B$5-21)</f>
        <v>46501</v>
      </c>
      <c r="W10" s="16">
        <f>IF($B$5="","",$B$5-14)</f>
        <v>46508</v>
      </c>
      <c r="X10" s="16">
        <f>IF($B$5="","",$B$5-7)</f>
        <v>46515</v>
      </c>
      <c r="Y10" s="17">
        <f>IF($B$5="","",$B$5-0)</f>
        <v>46522</v>
      </c>
      <c r="Z10" s="16">
        <f>IF($B$5="","",$B$5--7)</f>
        <v>46529</v>
      </c>
      <c r="AA10" s="16">
        <f>IF($B$5="","",$B$5--14)</f>
        <v>46536</v>
      </c>
    </row>
    <row r="11" ht="22" customHeight="1" spans="1:27" x14ac:dyDescent="0.25">
      <c r="A11" s="18" t="s">
        <v>40</v>
      </c>
      <c r="B11" s="19" t="s">
        <v>41</v>
      </c>
      <c r="C11" s="19"/>
      <c r="D11" s="20">
        <f>IF($B$5="","",$B$5-112)</f>
        <v>46410</v>
      </c>
      <c r="E11" s="20">
        <f>IF($B$5="","",$B$5-98)</f>
        <v>46424</v>
      </c>
      <c r="F11" s="21">
        <f>IF(OR($B$5="",E11=""),"",$B$5-E11)</f>
        <v>98</v>
      </c>
      <c r="G11" s="19" t="s">
        <v>42</v>
      </c>
      <c r="H11" s="18"/>
      <c r="J11" s="22"/>
      <c r="K11" s="22"/>
      <c r="L11" s="22"/>
      <c r="M11" s="22"/>
      <c r="N11" s="22"/>
      <c r="O11" s="22"/>
      <c r="P11" s="22"/>
      <c r="Q11" s="22"/>
      <c r="R11" s="22"/>
      <c r="S11" s="22"/>
      <c r="T11" s="22"/>
      <c r="U11" s="22"/>
      <c r="V11" s="22"/>
      <c r="W11" s="22"/>
      <c r="X11" s="22"/>
      <c r="Y11" s="22"/>
      <c r="Z11" s="22"/>
      <c r="AA11" s="22"/>
    </row>
    <row r="12" ht="22" customHeight="1" spans="1:27" x14ac:dyDescent="0.25">
      <c r="A12" s="18" t="s">
        <v>43</v>
      </c>
      <c r="B12" s="19" t="s">
        <v>41</v>
      </c>
      <c r="C12" s="19"/>
      <c r="D12" s="20">
        <f>IF($B$5="","",$B$5-105)</f>
        <v>46417</v>
      </c>
      <c r="E12" s="20">
        <f>IF($B$5="","",$B$5-91)</f>
        <v>46431</v>
      </c>
      <c r="F12" s="21">
        <f>IF(OR($B$5="",E12=""),"",$B$5-E12)</f>
        <v>91</v>
      </c>
      <c r="G12" s="19" t="s">
        <v>42</v>
      </c>
      <c r="H12" s="18"/>
      <c r="J12" s="22"/>
      <c r="K12" s="22"/>
      <c r="L12" s="22"/>
      <c r="M12" s="22"/>
      <c r="N12" s="22"/>
      <c r="O12" s="22"/>
      <c r="P12" s="22"/>
      <c r="Q12" s="22"/>
      <c r="R12" s="22"/>
      <c r="S12" s="22"/>
      <c r="T12" s="22"/>
      <c r="U12" s="22"/>
      <c r="V12" s="22"/>
      <c r="W12" s="22"/>
      <c r="X12" s="22"/>
      <c r="Y12" s="22"/>
      <c r="Z12" s="22"/>
      <c r="AA12" s="22"/>
    </row>
    <row r="13" ht="22" customHeight="1" spans="1:27" x14ac:dyDescent="0.25">
      <c r="A13" s="18" t="s">
        <v>44</v>
      </c>
      <c r="B13" s="19" t="s">
        <v>45</v>
      </c>
      <c r="C13" s="19"/>
      <c r="D13" s="20">
        <f>IF($B$5="","",$B$5-91)</f>
        <v>46431</v>
      </c>
      <c r="E13" s="20">
        <f>IF($B$5="","",$B$5-84)</f>
        <v>46438</v>
      </c>
      <c r="F13" s="21">
        <f>IF(OR($B$5="",E13=""),"",$B$5-E13)</f>
        <v>84</v>
      </c>
      <c r="G13" s="19" t="s">
        <v>42</v>
      </c>
      <c r="H13" s="18"/>
      <c r="J13" s="22"/>
      <c r="K13" s="22"/>
      <c r="L13" s="22"/>
      <c r="M13" s="22"/>
      <c r="N13" s="22"/>
      <c r="O13" s="22"/>
      <c r="P13" s="22"/>
      <c r="Q13" s="22"/>
      <c r="R13" s="22"/>
      <c r="S13" s="22"/>
      <c r="T13" s="22"/>
      <c r="U13" s="22"/>
      <c r="V13" s="22"/>
      <c r="W13" s="22"/>
      <c r="X13" s="22"/>
      <c r="Y13" s="22"/>
      <c r="Z13" s="22"/>
      <c r="AA13" s="22"/>
    </row>
    <row r="14" ht="22" customHeight="1" spans="1:27" x14ac:dyDescent="0.25">
      <c r="A14" s="18" t="s">
        <v>46</v>
      </c>
      <c r="B14" s="19" t="s">
        <v>45</v>
      </c>
      <c r="C14" s="19"/>
      <c r="D14" s="20">
        <f>IF($B$5="","",$B$5-84)</f>
        <v>46438</v>
      </c>
      <c r="E14" s="20">
        <f>IF($B$5="","",$B$5-63)</f>
        <v>46459</v>
      </c>
      <c r="F14" s="21">
        <f>IF(OR($B$5="",E14=""),"",$B$5-E14)</f>
        <v>63</v>
      </c>
      <c r="G14" s="19" t="s">
        <v>42</v>
      </c>
      <c r="H14" s="18"/>
      <c r="J14" s="22"/>
      <c r="K14" s="22"/>
      <c r="L14" s="22"/>
      <c r="M14" s="22"/>
      <c r="N14" s="22"/>
      <c r="O14" s="22"/>
      <c r="P14" s="22"/>
      <c r="Q14" s="22"/>
      <c r="R14" s="22"/>
      <c r="S14" s="22"/>
      <c r="T14" s="22"/>
      <c r="U14" s="22"/>
      <c r="V14" s="22"/>
      <c r="W14" s="22"/>
      <c r="X14" s="22"/>
      <c r="Y14" s="22"/>
      <c r="Z14" s="22"/>
      <c r="AA14" s="22"/>
    </row>
    <row r="15" ht="22" customHeight="1" spans="1:27" x14ac:dyDescent="0.25">
      <c r="A15" s="18" t="s">
        <v>47</v>
      </c>
      <c r="B15" s="19" t="s">
        <v>45</v>
      </c>
      <c r="C15" s="19"/>
      <c r="D15" s="20">
        <f>IF($B$5="","",$B$5-70)</f>
        <v>46452</v>
      </c>
      <c r="E15" s="20">
        <f>IF($B$5="","",$B$5-49)</f>
        <v>46473</v>
      </c>
      <c r="F15" s="21">
        <f>IF(OR($B$5="",E15=""),"",$B$5-E15)</f>
        <v>49</v>
      </c>
      <c r="G15" s="19" t="s">
        <v>42</v>
      </c>
      <c r="H15" s="18"/>
      <c r="J15" s="22"/>
      <c r="K15" s="22"/>
      <c r="L15" s="22"/>
      <c r="M15" s="22"/>
      <c r="N15" s="22"/>
      <c r="O15" s="22"/>
      <c r="P15" s="22"/>
      <c r="Q15" s="22"/>
      <c r="R15" s="22"/>
      <c r="S15" s="22"/>
      <c r="T15" s="22"/>
      <c r="U15" s="22"/>
      <c r="V15" s="22"/>
      <c r="W15" s="22"/>
      <c r="X15" s="22"/>
      <c r="Y15" s="22"/>
      <c r="Z15" s="22"/>
      <c r="AA15" s="22"/>
    </row>
    <row r="16" ht="22" customHeight="1" spans="1:27" x14ac:dyDescent="0.25">
      <c r="A16" s="18" t="s">
        <v>48</v>
      </c>
      <c r="B16" s="19" t="s">
        <v>49</v>
      </c>
      <c r="C16" s="19"/>
      <c r="D16" s="20">
        <f>IF($B$5="","",$B$5-63)</f>
        <v>46459</v>
      </c>
      <c r="E16" s="20">
        <f>IF($B$5="","",$B$5-56)</f>
        <v>46466</v>
      </c>
      <c r="F16" s="21">
        <f>IF(OR($B$5="",E16=""),"",$B$5-E16)</f>
        <v>56</v>
      </c>
      <c r="G16" s="19" t="s">
        <v>42</v>
      </c>
      <c r="H16" s="18"/>
      <c r="J16" s="22"/>
      <c r="K16" s="22"/>
      <c r="L16" s="22"/>
      <c r="M16" s="22"/>
      <c r="N16" s="22"/>
      <c r="O16" s="22"/>
      <c r="P16" s="22"/>
      <c r="Q16" s="22"/>
      <c r="R16" s="22"/>
      <c r="S16" s="22"/>
      <c r="T16" s="22"/>
      <c r="U16" s="22"/>
      <c r="V16" s="22"/>
      <c r="W16" s="22"/>
      <c r="X16" s="22"/>
      <c r="Y16" s="22"/>
      <c r="Z16" s="22"/>
      <c r="AA16" s="22"/>
    </row>
    <row r="17" ht="22" customHeight="1" spans="1:27" x14ac:dyDescent="0.25">
      <c r="A17" s="18" t="s">
        <v>50</v>
      </c>
      <c r="B17" s="19" t="s">
        <v>49</v>
      </c>
      <c r="C17" s="19"/>
      <c r="D17" s="20">
        <f>IF($B$5="","",$B$5-56)</f>
        <v>46466</v>
      </c>
      <c r="E17" s="20">
        <f>IF($B$5="","",$B$5-7)</f>
        <v>46515</v>
      </c>
      <c r="F17" s="21">
        <f>IF(OR($B$5="",E17=""),"",$B$5-E17)</f>
        <v>7</v>
      </c>
      <c r="G17" s="19" t="s">
        <v>42</v>
      </c>
      <c r="H17" s="18"/>
      <c r="J17" s="22"/>
      <c r="K17" s="22"/>
      <c r="L17" s="22"/>
      <c r="M17" s="22"/>
      <c r="N17" s="22"/>
      <c r="O17" s="22"/>
      <c r="P17" s="22"/>
      <c r="Q17" s="22"/>
      <c r="R17" s="22"/>
      <c r="S17" s="22"/>
      <c r="T17" s="22"/>
      <c r="U17" s="22"/>
      <c r="V17" s="22"/>
      <c r="W17" s="22"/>
      <c r="X17" s="22"/>
      <c r="Y17" s="22"/>
      <c r="Z17" s="22"/>
      <c r="AA17" s="22"/>
    </row>
    <row r="18" ht="22" customHeight="1" spans="1:27" x14ac:dyDescent="0.25">
      <c r="A18" s="18" t="s">
        <v>51</v>
      </c>
      <c r="B18" s="19" t="s">
        <v>52</v>
      </c>
      <c r="C18" s="19"/>
      <c r="D18" s="20">
        <f>IF($B$5="","",$B$5-35)</f>
        <v>46487</v>
      </c>
      <c r="E18" s="20">
        <f>IF($B$5="","",$B$5-21)</f>
        <v>46501</v>
      </c>
      <c r="F18" s="21">
        <f>IF(OR($B$5="",E18=""),"",$B$5-E18)</f>
        <v>21</v>
      </c>
      <c r="G18" s="19" t="s">
        <v>42</v>
      </c>
      <c r="H18" s="18"/>
      <c r="J18" s="22"/>
      <c r="K18" s="22"/>
      <c r="L18" s="22"/>
      <c r="M18" s="22"/>
      <c r="N18" s="22"/>
      <c r="O18" s="22"/>
      <c r="P18" s="22"/>
      <c r="Q18" s="22"/>
      <c r="R18" s="22"/>
      <c r="S18" s="22"/>
      <c r="T18" s="22"/>
      <c r="U18" s="22"/>
      <c r="V18" s="22"/>
      <c r="W18" s="22"/>
      <c r="X18" s="22"/>
      <c r="Y18" s="22"/>
      <c r="Z18" s="22"/>
      <c r="AA18" s="22"/>
    </row>
    <row r="19" ht="22" customHeight="1" spans="1:27" x14ac:dyDescent="0.25">
      <c r="A19" s="18" t="s">
        <v>53</v>
      </c>
      <c r="B19" s="19" t="s">
        <v>52</v>
      </c>
      <c r="C19" s="19"/>
      <c r="D19" s="20">
        <f>IF($B$5="","",$B$5-28)</f>
        <v>46494</v>
      </c>
      <c r="E19" s="20">
        <f>IF($B$5="","",$B$5-14)</f>
        <v>46508</v>
      </c>
      <c r="F19" s="21">
        <f>IF(OR($B$5="",E19=""),"",$B$5-E19)</f>
        <v>14</v>
      </c>
      <c r="G19" s="19" t="s">
        <v>42</v>
      </c>
      <c r="H19" s="18"/>
      <c r="J19" s="22"/>
      <c r="K19" s="22"/>
      <c r="L19" s="22"/>
      <c r="M19" s="22"/>
      <c r="N19" s="22"/>
      <c r="O19" s="22"/>
      <c r="P19" s="22"/>
      <c r="Q19" s="22"/>
      <c r="R19" s="22"/>
      <c r="S19" s="22"/>
      <c r="T19" s="22"/>
      <c r="U19" s="22"/>
      <c r="V19" s="22"/>
      <c r="W19" s="22"/>
      <c r="X19" s="22"/>
      <c r="Y19" s="22"/>
      <c r="Z19" s="22"/>
      <c r="AA19" s="22"/>
    </row>
    <row r="20" ht="22" customHeight="1" spans="1:27" x14ac:dyDescent="0.25">
      <c r="A20" s="18" t="s">
        <v>54</v>
      </c>
      <c r="B20" s="19" t="s">
        <v>55</v>
      </c>
      <c r="C20" s="19"/>
      <c r="D20" s="20">
        <f>IF($B$5="","",$B$5-7)</f>
        <v>46515</v>
      </c>
      <c r="E20" s="20">
        <f>IF($B$5="","",$B$5-3)</f>
        <v>46519</v>
      </c>
      <c r="F20" s="21">
        <f>IF(OR($B$5="",E20=""),"",$B$5-E20)</f>
        <v>3</v>
      </c>
      <c r="G20" s="19" t="s">
        <v>42</v>
      </c>
      <c r="H20" s="18"/>
      <c r="J20" s="22"/>
      <c r="K20" s="22"/>
      <c r="L20" s="22"/>
      <c r="M20" s="22"/>
      <c r="N20" s="22"/>
      <c r="O20" s="22"/>
      <c r="P20" s="22"/>
      <c r="Q20" s="22"/>
      <c r="R20" s="22"/>
      <c r="S20" s="22"/>
      <c r="T20" s="22"/>
      <c r="U20" s="22"/>
      <c r="V20" s="22"/>
      <c r="W20" s="22"/>
      <c r="X20" s="22"/>
      <c r="Y20" s="22"/>
      <c r="Z20" s="22"/>
      <c r="AA20" s="22"/>
    </row>
    <row r="21" ht="22" customHeight="1" spans="1:27" x14ac:dyDescent="0.25">
      <c r="A21" s="18" t="s">
        <v>56</v>
      </c>
      <c r="B21" s="19" t="s">
        <v>55</v>
      </c>
      <c r="C21" s="19"/>
      <c r="D21" s="20">
        <f>IF($B$5="","",$B$5-2)</f>
        <v>46520</v>
      </c>
      <c r="E21" s="20">
        <f>IF($B$5="","",$B$5-1)</f>
        <v>46521</v>
      </c>
      <c r="F21" s="21">
        <f>IF(OR($B$5="",E21=""),"",$B$5-E21)</f>
        <v>1</v>
      </c>
      <c r="G21" s="19" t="s">
        <v>42</v>
      </c>
      <c r="H21" s="18"/>
      <c r="J21" s="22"/>
      <c r="K21" s="22"/>
      <c r="L21" s="22"/>
      <c r="M21" s="22"/>
      <c r="N21" s="22"/>
      <c r="O21" s="22"/>
      <c r="P21" s="22"/>
      <c r="Q21" s="22"/>
      <c r="R21" s="22"/>
      <c r="S21" s="22"/>
      <c r="T21" s="22"/>
      <c r="U21" s="22"/>
      <c r="V21" s="22"/>
      <c r="W21" s="22"/>
      <c r="X21" s="22"/>
      <c r="Y21" s="22"/>
      <c r="Z21" s="22"/>
      <c r="AA21" s="22"/>
    </row>
    <row r="22" ht="22" customHeight="1" spans="1:27" x14ac:dyDescent="0.25">
      <c r="A22" s="23" t="s">
        <v>11</v>
      </c>
      <c r="B22" s="24" t="s">
        <v>55</v>
      </c>
      <c r="C22" s="24"/>
      <c r="D22" s="25">
        <f>IF($B$5="","",$B$5-0)</f>
        <v>46522</v>
      </c>
      <c r="E22" s="25">
        <f>IF($B$5="","",$B$5-0)</f>
        <v>46522</v>
      </c>
      <c r="F22" s="21">
        <f>IF(OR($B$5="",E22=""),"",$B$5-E22)</f>
        <v>0</v>
      </c>
      <c r="G22" s="24" t="s">
        <v>42</v>
      </c>
      <c r="H22" s="23"/>
      <c r="J22" s="22"/>
      <c r="K22" s="22"/>
      <c r="L22" s="22"/>
      <c r="M22" s="22"/>
      <c r="N22" s="22"/>
      <c r="O22" s="22"/>
      <c r="P22" s="22"/>
      <c r="Q22" s="22"/>
      <c r="R22" s="22"/>
      <c r="S22" s="22"/>
      <c r="T22" s="22"/>
      <c r="U22" s="22"/>
      <c r="V22" s="22"/>
      <c r="W22" s="22"/>
      <c r="X22" s="22"/>
      <c r="Y22" s="22"/>
      <c r="Z22" s="22"/>
      <c r="AA22" s="22"/>
    </row>
    <row r="23" ht="22" customHeight="1" spans="1:27" x14ac:dyDescent="0.25">
      <c r="A23" s="18" t="s">
        <v>57</v>
      </c>
      <c r="B23" s="19" t="s">
        <v>58</v>
      </c>
      <c r="C23" s="19"/>
      <c r="D23" s="20">
        <f>IF($B$5="","",$B$5--1)</f>
        <v>46523</v>
      </c>
      <c r="E23" s="20">
        <f>IF($B$5="","",$B$5--3)</f>
        <v>46525</v>
      </c>
      <c r="F23" s="21">
        <f>IF(OR($B$5="",E23=""),"",$B$5-E23)</f>
        <v>-3</v>
      </c>
      <c r="G23" s="19" t="s">
        <v>42</v>
      </c>
      <c r="H23" s="18"/>
      <c r="J23" s="22"/>
      <c r="K23" s="22"/>
      <c r="L23" s="22"/>
      <c r="M23" s="22"/>
      <c r="N23" s="22"/>
      <c r="O23" s="22"/>
      <c r="P23" s="22"/>
      <c r="Q23" s="22"/>
      <c r="R23" s="22"/>
      <c r="S23" s="22"/>
      <c r="T23" s="22"/>
      <c r="U23" s="22"/>
      <c r="V23" s="22"/>
      <c r="W23" s="22"/>
      <c r="X23" s="22"/>
      <c r="Y23" s="22"/>
      <c r="Z23" s="22"/>
      <c r="AA23" s="22"/>
    </row>
    <row r="24" ht="22" customHeight="1" spans="1:27" x14ac:dyDescent="0.25">
      <c r="A24" s="18" t="s">
        <v>59</v>
      </c>
      <c r="B24" s="19" t="s">
        <v>58</v>
      </c>
      <c r="C24" s="19"/>
      <c r="D24" s="20">
        <f>IF($B$5="","",$B$5--3)</f>
        <v>46525</v>
      </c>
      <c r="E24" s="20">
        <f>IF($B$5="","",$B$5--10)</f>
        <v>46532</v>
      </c>
      <c r="F24" s="21">
        <f>IF(OR($B$5="",E24=""),"",$B$5-E24)</f>
        <v>-10</v>
      </c>
      <c r="G24" s="19" t="s">
        <v>42</v>
      </c>
      <c r="H24" s="18"/>
      <c r="J24" s="22"/>
      <c r="K24" s="22"/>
      <c r="L24" s="22"/>
      <c r="M24" s="22"/>
      <c r="N24" s="22"/>
      <c r="O24" s="22"/>
      <c r="P24" s="22"/>
      <c r="Q24" s="22"/>
      <c r="R24" s="22"/>
      <c r="S24" s="22"/>
      <c r="T24" s="22"/>
      <c r="U24" s="22"/>
      <c r="V24" s="22"/>
      <c r="W24" s="22"/>
      <c r="X24" s="22"/>
      <c r="Y24" s="22"/>
      <c r="Z24" s="22"/>
      <c r="AA24" s="22"/>
    </row>
    <row r="25" ht="22" customHeight="1" spans="1:27" x14ac:dyDescent="0.25">
      <c r="A25" s="18"/>
      <c r="B25" s="19"/>
      <c r="C25" s="19"/>
      <c r="D25" s="20"/>
      <c r="E25" s="20"/>
      <c r="F25" s="21" t="str">
        <f>IF(OR($B$5="",E25=""),"",$B$5-E25)</f>
        <v/>
      </c>
      <c r="G25" s="19"/>
      <c r="H25" s="18"/>
      <c r="J25" s="22"/>
      <c r="K25" s="22"/>
      <c r="L25" s="22"/>
      <c r="M25" s="22"/>
      <c r="N25" s="22"/>
      <c r="O25" s="22"/>
      <c r="P25" s="22"/>
      <c r="Q25" s="22"/>
      <c r="R25" s="22"/>
      <c r="S25" s="22"/>
      <c r="T25" s="22"/>
      <c r="U25" s="22"/>
      <c r="V25" s="22"/>
      <c r="W25" s="22"/>
      <c r="X25" s="22"/>
      <c r="Y25" s="22"/>
      <c r="Z25" s="22"/>
      <c r="AA25" s="22"/>
    </row>
    <row r="26" ht="22" customHeight="1" spans="1:27" x14ac:dyDescent="0.25">
      <c r="A26" s="18"/>
      <c r="B26" s="19"/>
      <c r="C26" s="19"/>
      <c r="D26" s="20"/>
      <c r="E26" s="20"/>
      <c r="F26" s="21" t="str">
        <f>IF(OR($B$5="",E26=""),"",$B$5-E26)</f>
        <v/>
      </c>
      <c r="G26" s="19"/>
      <c r="H26" s="18"/>
      <c r="J26" s="22"/>
      <c r="K26" s="22"/>
      <c r="L26" s="22"/>
      <c r="M26" s="22"/>
      <c r="N26" s="22"/>
      <c r="O26" s="22"/>
      <c r="P26" s="22"/>
      <c r="Q26" s="22"/>
      <c r="R26" s="22"/>
      <c r="S26" s="22"/>
      <c r="T26" s="22"/>
      <c r="U26" s="22"/>
      <c r="V26" s="22"/>
      <c r="W26" s="22"/>
      <c r="X26" s="22"/>
      <c r="Y26" s="22"/>
      <c r="Z26" s="22"/>
      <c r="AA26" s="22"/>
    </row>
    <row r="27" ht="22" customHeight="1" spans="1:27" x14ac:dyDescent="0.25">
      <c r="A27" s="18"/>
      <c r="B27" s="19"/>
      <c r="C27" s="19"/>
      <c r="D27" s="20"/>
      <c r="E27" s="20"/>
      <c r="F27" s="21" t="str">
        <f>IF(OR($B$5="",E27=""),"",$B$5-E27)</f>
        <v/>
      </c>
      <c r="G27" s="19"/>
      <c r="H27" s="18"/>
      <c r="J27" s="22"/>
      <c r="K27" s="22"/>
      <c r="L27" s="22"/>
      <c r="M27" s="22"/>
      <c r="N27" s="22"/>
      <c r="O27" s="22"/>
      <c r="P27" s="22"/>
      <c r="Q27" s="22"/>
      <c r="R27" s="22"/>
      <c r="S27" s="22"/>
      <c r="T27" s="22"/>
      <c r="U27" s="22"/>
      <c r="V27" s="22"/>
      <c r="W27" s="22"/>
      <c r="X27" s="22"/>
      <c r="Y27" s="22"/>
      <c r="Z27" s="22"/>
      <c r="AA27" s="22"/>
    </row>
    <row r="28" ht="22" customHeight="1" spans="1:27" x14ac:dyDescent="0.25">
      <c r="A28" s="18"/>
      <c r="B28" s="19"/>
      <c r="C28" s="19"/>
      <c r="D28" s="20"/>
      <c r="E28" s="20"/>
      <c r="F28" s="21" t="str">
        <f>IF(OR($B$5="",E28=""),"",$B$5-E28)</f>
        <v/>
      </c>
      <c r="G28" s="19"/>
      <c r="H28" s="18"/>
      <c r="J28" s="22"/>
      <c r="K28" s="22"/>
      <c r="L28" s="22"/>
      <c r="M28" s="22"/>
      <c r="N28" s="22"/>
      <c r="O28" s="22"/>
      <c r="P28" s="22"/>
      <c r="Q28" s="22"/>
      <c r="R28" s="22"/>
      <c r="S28" s="22"/>
      <c r="T28" s="22"/>
      <c r="U28" s="22"/>
      <c r="V28" s="22"/>
      <c r="W28" s="22"/>
      <c r="X28" s="22"/>
      <c r="Y28" s="22"/>
      <c r="Z28" s="22"/>
      <c r="AA28" s="22"/>
    </row>
    <row r="29" ht="22" customHeight="1" spans="1:27" x14ac:dyDescent="0.25">
      <c r="A29" s="18"/>
      <c r="B29" s="19"/>
      <c r="C29" s="19"/>
      <c r="D29" s="20"/>
      <c r="E29" s="20"/>
      <c r="F29" s="21" t="str">
        <f>IF(OR($B$5="",E29=""),"",$B$5-E29)</f>
        <v/>
      </c>
      <c r="G29" s="19"/>
      <c r="H29" s="18"/>
      <c r="J29" s="22"/>
      <c r="K29" s="22"/>
      <c r="L29" s="22"/>
      <c r="M29" s="22"/>
      <c r="N29" s="22"/>
      <c r="O29" s="22"/>
      <c r="P29" s="22"/>
      <c r="Q29" s="22"/>
      <c r="R29" s="22"/>
      <c r="S29" s="22"/>
      <c r="T29" s="22"/>
      <c r="U29" s="22"/>
      <c r="V29" s="22"/>
      <c r="W29" s="22"/>
      <c r="X29" s="22"/>
      <c r="Y29" s="22"/>
      <c r="Z29" s="22"/>
      <c r="AA29" s="22"/>
    </row>
    <row r="30" ht="22" customHeight="1" spans="1:27" x14ac:dyDescent="0.25">
      <c r="A30" s="18"/>
      <c r="B30" s="19"/>
      <c r="C30" s="19"/>
      <c r="D30" s="20"/>
      <c r="E30" s="20"/>
      <c r="F30" s="21" t="str">
        <f>IF(OR($B$5="",E30=""),"",$B$5-E30)</f>
        <v/>
      </c>
      <c r="G30" s="19"/>
      <c r="H30" s="18"/>
      <c r="J30" s="22"/>
      <c r="K30" s="22"/>
      <c r="L30" s="22"/>
      <c r="M30" s="22"/>
      <c r="N30" s="22"/>
      <c r="O30" s="22"/>
      <c r="P30" s="22"/>
      <c r="Q30" s="22"/>
      <c r="R30" s="22"/>
      <c r="S30" s="22"/>
      <c r="T30" s="22"/>
      <c r="U30" s="22"/>
      <c r="V30" s="22"/>
      <c r="W30" s="22"/>
      <c r="X30" s="22"/>
      <c r="Y30" s="22"/>
      <c r="Z30" s="22"/>
      <c r="AA30" s="22"/>
    </row>
    <row r="31" ht="22" customHeight="1" spans="1:27" x14ac:dyDescent="0.25">
      <c r="A31" s="18"/>
      <c r="B31" s="19"/>
      <c r="C31" s="19"/>
      <c r="D31" s="20"/>
      <c r="E31" s="20"/>
      <c r="F31" s="21" t="str">
        <f>IF(OR($B$5="",E31=""),"",$B$5-E31)</f>
        <v/>
      </c>
      <c r="G31" s="19"/>
      <c r="H31" s="18"/>
      <c r="J31" s="22"/>
      <c r="K31" s="22"/>
      <c r="L31" s="22"/>
      <c r="M31" s="22"/>
      <c r="N31" s="22"/>
      <c r="O31" s="22"/>
      <c r="P31" s="22"/>
      <c r="Q31" s="22"/>
      <c r="R31" s="22"/>
      <c r="S31" s="22"/>
      <c r="T31" s="22"/>
      <c r="U31" s="22"/>
      <c r="V31" s="22"/>
      <c r="W31" s="22"/>
      <c r="X31" s="22"/>
      <c r="Y31" s="22"/>
      <c r="Z31" s="22"/>
      <c r="AA31" s="22"/>
    </row>
    <row r="32" ht="22" customHeight="1" spans="1:27" x14ac:dyDescent="0.25">
      <c r="A32" s="18"/>
      <c r="B32" s="19"/>
      <c r="C32" s="19"/>
      <c r="D32" s="20"/>
      <c r="E32" s="20"/>
      <c r="F32" s="21" t="str">
        <f>IF(OR($B$5="",E32=""),"",$B$5-E32)</f>
        <v/>
      </c>
      <c r="G32" s="19"/>
      <c r="H32" s="18"/>
      <c r="J32" s="22"/>
      <c r="K32" s="22"/>
      <c r="L32" s="22"/>
      <c r="M32" s="22"/>
      <c r="N32" s="22"/>
      <c r="O32" s="22"/>
      <c r="P32" s="22"/>
      <c r="Q32" s="22"/>
      <c r="R32" s="22"/>
      <c r="S32" s="22"/>
      <c r="T32" s="22"/>
      <c r="U32" s="22"/>
      <c r="V32" s="22"/>
      <c r="W32" s="22"/>
      <c r="X32" s="22"/>
      <c r="Y32" s="22"/>
      <c r="Z32" s="22"/>
      <c r="AA32" s="22"/>
    </row>
    <row r="33" ht="22" customHeight="1" spans="1:27" x14ac:dyDescent="0.25">
      <c r="A33" s="18"/>
      <c r="B33" s="19"/>
      <c r="C33" s="19"/>
      <c r="D33" s="20"/>
      <c r="E33" s="20"/>
      <c r="F33" s="21" t="str">
        <f>IF(OR($B$5="",E33=""),"",$B$5-E33)</f>
        <v/>
      </c>
      <c r="G33" s="19"/>
      <c r="H33" s="18"/>
      <c r="J33" s="22"/>
      <c r="K33" s="22"/>
      <c r="L33" s="22"/>
      <c r="M33" s="22"/>
      <c r="N33" s="22"/>
      <c r="O33" s="22"/>
      <c r="P33" s="22"/>
      <c r="Q33" s="22"/>
      <c r="R33" s="22"/>
      <c r="S33" s="22"/>
      <c r="T33" s="22"/>
      <c r="U33" s="22"/>
      <c r="V33" s="22"/>
      <c r="W33" s="22"/>
      <c r="X33" s="22"/>
      <c r="Y33" s="22"/>
      <c r="Z33" s="22"/>
      <c r="AA33" s="22"/>
    </row>
    <row r="34" ht="22" customHeight="1" spans="1:27" x14ac:dyDescent="0.25">
      <c r="A34" s="18"/>
      <c r="B34" s="19"/>
      <c r="C34" s="19"/>
      <c r="D34" s="20"/>
      <c r="E34" s="20"/>
      <c r="F34" s="21" t="str">
        <f>IF(OR($B$5="",E34=""),"",$B$5-E34)</f>
        <v/>
      </c>
      <c r="G34" s="19"/>
      <c r="H34" s="18"/>
      <c r="J34" s="22"/>
      <c r="K34" s="22"/>
      <c r="L34" s="22"/>
      <c r="M34" s="22"/>
      <c r="N34" s="22"/>
      <c r="O34" s="22"/>
      <c r="P34" s="22"/>
      <c r="Q34" s="22"/>
      <c r="R34" s="22"/>
      <c r="S34" s="22"/>
      <c r="T34" s="22"/>
      <c r="U34" s="22"/>
      <c r="V34" s="22"/>
      <c r="W34" s="22"/>
      <c r="X34" s="22"/>
      <c r="Y34" s="22"/>
      <c r="Z34" s="22"/>
      <c r="AA34" s="22"/>
    </row>
    <row r="35" ht="22" customHeight="1" spans="1:27" x14ac:dyDescent="0.25">
      <c r="A35" s="18"/>
      <c r="B35" s="19"/>
      <c r="C35" s="19"/>
      <c r="D35" s="20"/>
      <c r="E35" s="20"/>
      <c r="F35" s="21" t="str">
        <f>IF(OR($B$5="",E35=""),"",$B$5-E35)</f>
        <v/>
      </c>
      <c r="G35" s="19"/>
      <c r="H35" s="18"/>
      <c r="J35" s="22"/>
      <c r="K35" s="22"/>
      <c r="L35" s="22"/>
      <c r="M35" s="22"/>
      <c r="N35" s="22"/>
      <c r="O35" s="22"/>
      <c r="P35" s="22"/>
      <c r="Q35" s="22"/>
      <c r="R35" s="22"/>
      <c r="S35" s="22"/>
      <c r="T35" s="22"/>
      <c r="U35" s="22"/>
      <c r="V35" s="22"/>
      <c r="W35" s="22"/>
      <c r="X35" s="22"/>
      <c r="Y35" s="22"/>
      <c r="Z35" s="22"/>
      <c r="AA35" s="22"/>
    </row>
    <row r="36" ht="22" customHeight="1" spans="1:27" x14ac:dyDescent="0.25">
      <c r="A36" s="18"/>
      <c r="B36" s="19"/>
      <c r="C36" s="19"/>
      <c r="D36" s="20"/>
      <c r="E36" s="20"/>
      <c r="F36" s="21" t="str">
        <f>IF(OR($B$5="",E36=""),"",$B$5-E36)</f>
        <v/>
      </c>
      <c r="G36" s="19"/>
      <c r="H36" s="18"/>
      <c r="J36" s="22"/>
      <c r="K36" s="22"/>
      <c r="L36" s="22"/>
      <c r="M36" s="22"/>
      <c r="N36" s="22"/>
      <c r="O36" s="22"/>
      <c r="P36" s="22"/>
      <c r="Q36" s="22"/>
      <c r="R36" s="22"/>
      <c r="S36" s="22"/>
      <c r="T36" s="22"/>
      <c r="U36" s="22"/>
      <c r="V36" s="22"/>
      <c r="W36" s="22"/>
      <c r="X36" s="22"/>
      <c r="Y36" s="22"/>
      <c r="Z36" s="22"/>
      <c r="AA36" s="22"/>
    </row>
    <row r="38" spans="1:1" x14ac:dyDescent="0.25">
      <c r="A38" s="26" t="s">
        <v>60</v>
      </c>
    </row>
    <row r="39" spans="1:2" x14ac:dyDescent="0.25">
      <c r="A39" s="27" t="s">
        <v>42</v>
      </c>
      <c r="B39" s="28">
        <f>COUNTIF(G11:G36,"Not started")</f>
        <v>14</v>
      </c>
    </row>
    <row r="40" spans="1:2" x14ac:dyDescent="0.25">
      <c r="A40" s="27" t="s">
        <v>7</v>
      </c>
      <c r="B40" s="28">
        <f>COUNTIF(G11:G36,"In progress")</f>
        <v>0</v>
      </c>
    </row>
    <row r="41" spans="1:2" x14ac:dyDescent="0.25">
      <c r="A41" s="27" t="s">
        <v>9</v>
      </c>
      <c r="B41" s="28">
        <f>COUNTIF(G11:G36,"Done")</f>
        <v>0</v>
      </c>
    </row>
    <row r="42" spans="1:2" x14ac:dyDescent="0.25">
      <c r="A42" s="27" t="s">
        <v>61</v>
      </c>
      <c r="B42" s="28">
        <f>COUNTIFS(E11:E36,"&lt;"&amp;TODAY(),E11:E36,"&lt;&gt;",G11:G36,"&lt;&gt;Done")</f>
        <v>0</v>
      </c>
    </row>
    <row r="44" spans="1:1" x14ac:dyDescent="0.25">
      <c r="A44" s="29" t="s">
        <v>62</v>
      </c>
    </row>
  </sheetData>
  <mergeCells count="8">
    <mergeCell ref="A1:H1"/>
    <mergeCell ref="A2:H2"/>
    <mergeCell ref="B4:D4"/>
    <mergeCell ref="B5:D5"/>
    <mergeCell ref="B6:D6"/>
    <mergeCell ref="B7:D7"/>
    <mergeCell ref="B8:D8"/>
    <mergeCell ref="J8:AA8"/>
  </mergeCells>
  <conditionalFormatting sqref="J11:AA36">
    <cfRule type="expression" dxfId="0" priority="1">
      <formula>AND(AND($D11&lt;&gt;"",$E11&lt;&gt;"",J$10&lt;&gt;"",$D11&lt;=J$10+6,$E11&gt;=J$10),$G11="Done")</formula>
    </cfRule>
    <cfRule type="expression" dxfId="1" priority="2">
      <formula>AND(AND($D11&lt;&gt;"",$E11&lt;&gt;"",J$10&lt;&gt;"",$D11&lt;=J$10+6,$E11&gt;=J$10),$G11="In progress")</formula>
    </cfRule>
    <cfRule type="expression" dxfId="2" priority="3">
      <formula>AND(AND($D11&lt;&gt;"",$E11&lt;&gt;"",J$10&lt;&gt;"",$D11&lt;=J$10+6,$E11&gt;=J$10),$D11=$B$5,$E11=$B$5)</formula>
    </cfRule>
    <cfRule type="expression" dxfId="3" priority="4">
      <formula>AND($D11&lt;&gt;"",$E11&lt;&gt;"",J$10&lt;&gt;"",$D11&lt;=J$10+6,$E11&gt;=J$10)</formula>
    </cfRule>
  </conditionalFormatting>
  <conditionalFormatting sqref="A11:H36">
    <cfRule type="expression" dxfId="4" priority="5">
      <formula>$G11="Done"</formula>
    </cfRule>
  </conditionalFormatting>
  <conditionalFormatting sqref="E11:E36">
    <cfRule type="expression" dxfId="5" priority="6">
      <formula>AND(E11&lt;&gt;"",E11&lt;TODAY(),$G11&lt;&gt;"Done")</formula>
    </cfRule>
  </conditionalFormatting>
  <dataValidations count="2">
    <dataValidation type="list" allowBlank="1" sqref="B11:B36">
      <formula1>"Planning,Booking,Promotion,Logistics,Event week,After the event"</formula1>
    </dataValidation>
    <dataValidation type="list" allowBlank="1" sqref="G11:G36">
      <formula1>"Not started,In progress,Done"</formula1>
    </dataValidation>
  </dataValidations>
  <pageMargins left="0.7" right="0.7" top="0.75" bottom="0.75" header="0.3" footer="0.3"/>
  <pageSetup paperSize="9" orientation="landscape" horizontalDpi="4294967295" verticalDpi="4294967295" scale="100" fitToWidth="1" fitToHeight="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4"/>
  <sheetViews>
    <sheetView workbookViewId="0" showGridLines="0">
      <pane ySplit="4" topLeftCell="A5" activePane="bottomLeft" state="frozen"/>
      <selection pane="bottomLeft"/>
    </sheetView>
  </sheetViews>
  <sheetFormatPr defaultRowHeight="15" outlineLevelRow="0" outlineLevelCol="0" x14ac:dyDescent="55"/>
  <cols>
    <col min="1" max="2" width="12" customWidth="1"/>
    <col min="3" max="3" width="44" customWidth="1"/>
    <col min="4" max="4" width="22" customWidth="1"/>
    <col min="5" max="5" width="20" customWidth="1"/>
    <col min="6" max="6" width="34" customWidth="1"/>
  </cols>
  <sheetData>
    <row r="1" ht="30" customHeight="1" spans="1:6" x14ac:dyDescent="0.25">
      <c r="A1" s="30" t="s">
        <v>63</v>
      </c>
      <c r="B1" s="30"/>
      <c r="C1" s="30"/>
      <c r="D1" s="30"/>
      <c r="E1" s="30"/>
      <c r="F1" s="30"/>
    </row>
    <row r="2" spans="1:6" x14ac:dyDescent="0.25">
      <c r="A2" s="31" t="s">
        <v>64</v>
      </c>
      <c r="B2" s="31"/>
      <c r="C2" s="31"/>
      <c r="D2" s="31"/>
      <c r="E2" s="31"/>
      <c r="F2" s="31"/>
    </row>
    <row r="4" ht="24" customHeight="1" spans="1:6" x14ac:dyDescent="0.25">
      <c r="A4" s="32" t="s">
        <v>65</v>
      </c>
      <c r="B4" s="32" t="s">
        <v>66</v>
      </c>
      <c r="C4" s="32" t="s">
        <v>67</v>
      </c>
      <c r="D4" s="32" t="s">
        <v>68</v>
      </c>
      <c r="E4" s="32" t="s">
        <v>69</v>
      </c>
      <c r="F4" s="32" t="s">
        <v>39</v>
      </c>
    </row>
    <row r="5" ht="22" customHeight="1" spans="1:6" x14ac:dyDescent="0.25">
      <c r="A5" s="33" t="s">
        <v>70</v>
      </c>
      <c r="B5" s="33" t="s">
        <v>71</v>
      </c>
      <c r="C5" s="34" t="s">
        <v>72</v>
      </c>
      <c r="D5" s="33" t="s">
        <v>73</v>
      </c>
      <c r="E5" s="33" t="s">
        <v>4</v>
      </c>
      <c r="F5" s="34" t="s">
        <v>4</v>
      </c>
    </row>
    <row r="6" ht="22" customHeight="1" spans="1:6" x14ac:dyDescent="0.25">
      <c r="A6" s="33" t="s">
        <v>71</v>
      </c>
      <c r="B6" s="33" t="s">
        <v>74</v>
      </c>
      <c r="C6" s="34" t="s">
        <v>75</v>
      </c>
      <c r="D6" s="33" t="s">
        <v>76</v>
      </c>
      <c r="E6" s="33" t="s">
        <v>4</v>
      </c>
      <c r="F6" s="34" t="s">
        <v>4</v>
      </c>
    </row>
    <row r="7" ht="22" customHeight="1" spans="1:6" x14ac:dyDescent="0.25">
      <c r="A7" s="33" t="s">
        <v>74</v>
      </c>
      <c r="B7" s="33" t="s">
        <v>77</v>
      </c>
      <c r="C7" s="34" t="s">
        <v>78</v>
      </c>
      <c r="D7" s="33" t="s">
        <v>73</v>
      </c>
      <c r="E7" s="33" t="s">
        <v>4</v>
      </c>
      <c r="F7" s="34" t="s">
        <v>4</v>
      </c>
    </row>
    <row r="8" ht="22" customHeight="1" spans="1:6" x14ac:dyDescent="0.25">
      <c r="A8" s="33" t="s">
        <v>77</v>
      </c>
      <c r="B8" s="33" t="s">
        <v>79</v>
      </c>
      <c r="C8" s="34" t="s">
        <v>80</v>
      </c>
      <c r="D8" s="33" t="s">
        <v>73</v>
      </c>
      <c r="E8" s="33" t="s">
        <v>4</v>
      </c>
      <c r="F8" s="34" t="s">
        <v>4</v>
      </c>
    </row>
    <row r="9" ht="22" customHeight="1" spans="1:6" x14ac:dyDescent="0.25">
      <c r="A9" s="33" t="s">
        <v>79</v>
      </c>
      <c r="B9" s="33" t="s">
        <v>81</v>
      </c>
      <c r="C9" s="34" t="s">
        <v>82</v>
      </c>
      <c r="D9" s="33" t="s">
        <v>83</v>
      </c>
      <c r="E9" s="33" t="s">
        <v>4</v>
      </c>
      <c r="F9" s="34" t="s">
        <v>4</v>
      </c>
    </row>
    <row r="10" ht="22" customHeight="1" spans="1:6" x14ac:dyDescent="0.25">
      <c r="A10" s="33" t="s">
        <v>81</v>
      </c>
      <c r="B10" s="33" t="s">
        <v>84</v>
      </c>
      <c r="C10" s="34" t="s">
        <v>85</v>
      </c>
      <c r="D10" s="33" t="s">
        <v>4</v>
      </c>
      <c r="E10" s="33" t="s">
        <v>4</v>
      </c>
      <c r="F10" s="34" t="s">
        <v>4</v>
      </c>
    </row>
    <row r="11" ht="22" customHeight="1" spans="1:6" x14ac:dyDescent="0.25">
      <c r="A11" s="33" t="s">
        <v>84</v>
      </c>
      <c r="B11" s="33" t="s">
        <v>86</v>
      </c>
      <c r="C11" s="34" t="s">
        <v>87</v>
      </c>
      <c r="D11" s="33" t="s">
        <v>73</v>
      </c>
      <c r="E11" s="33" t="s">
        <v>4</v>
      </c>
      <c r="F11" s="34" t="s">
        <v>4</v>
      </c>
    </row>
    <row r="12" ht="22" customHeight="1" spans="1:6" x14ac:dyDescent="0.25">
      <c r="A12" s="33" t="s">
        <v>86</v>
      </c>
      <c r="B12" s="33" t="s">
        <v>88</v>
      </c>
      <c r="C12" s="34" t="s">
        <v>89</v>
      </c>
      <c r="D12" s="33" t="s">
        <v>4</v>
      </c>
      <c r="E12" s="33" t="s">
        <v>4</v>
      </c>
      <c r="F12" s="34" t="s">
        <v>4</v>
      </c>
    </row>
    <row r="13" ht="22" customHeight="1" spans="1:6" x14ac:dyDescent="0.25">
      <c r="A13" s="35" t="s">
        <v>4</v>
      </c>
      <c r="B13" s="35" t="s">
        <v>4</v>
      </c>
      <c r="C13" s="36" t="s">
        <v>4</v>
      </c>
      <c r="D13" s="35" t="s">
        <v>4</v>
      </c>
      <c r="E13" s="35" t="s">
        <v>4</v>
      </c>
      <c r="F13" s="36" t="s">
        <v>4</v>
      </c>
    </row>
    <row r="14" ht="22" customHeight="1" spans="1:6" x14ac:dyDescent="0.25">
      <c r="A14" s="35" t="s">
        <v>4</v>
      </c>
      <c r="B14" s="35" t="s">
        <v>4</v>
      </c>
      <c r="C14" s="36" t="s">
        <v>4</v>
      </c>
      <c r="D14" s="35" t="s">
        <v>4</v>
      </c>
      <c r="E14" s="35" t="s">
        <v>4</v>
      </c>
      <c r="F14" s="36" t="s">
        <v>4</v>
      </c>
    </row>
    <row r="15" ht="22" customHeight="1" spans="1:6" x14ac:dyDescent="0.25">
      <c r="A15" s="35" t="s">
        <v>4</v>
      </c>
      <c r="B15" s="35" t="s">
        <v>4</v>
      </c>
      <c r="C15" s="36" t="s">
        <v>4</v>
      </c>
      <c r="D15" s="35" t="s">
        <v>4</v>
      </c>
      <c r="E15" s="35" t="s">
        <v>4</v>
      </c>
      <c r="F15" s="36" t="s">
        <v>4</v>
      </c>
    </row>
    <row r="16" ht="22" customHeight="1" spans="1:6" x14ac:dyDescent="0.25">
      <c r="A16" s="35" t="s">
        <v>4</v>
      </c>
      <c r="B16" s="35" t="s">
        <v>4</v>
      </c>
      <c r="C16" s="36" t="s">
        <v>4</v>
      </c>
      <c r="D16" s="35" t="s">
        <v>4</v>
      </c>
      <c r="E16" s="35" t="s">
        <v>4</v>
      </c>
      <c r="F16" s="36" t="s">
        <v>4</v>
      </c>
    </row>
    <row r="17" ht="22" customHeight="1" spans="1:6" x14ac:dyDescent="0.25">
      <c r="A17" s="35" t="s">
        <v>4</v>
      </c>
      <c r="B17" s="35" t="s">
        <v>4</v>
      </c>
      <c r="C17" s="36" t="s">
        <v>4</v>
      </c>
      <c r="D17" s="35" t="s">
        <v>4</v>
      </c>
      <c r="E17" s="35" t="s">
        <v>4</v>
      </c>
      <c r="F17" s="36" t="s">
        <v>4</v>
      </c>
    </row>
    <row r="18" ht="22" customHeight="1" spans="1:6" x14ac:dyDescent="0.25">
      <c r="A18" s="35" t="s">
        <v>4</v>
      </c>
      <c r="B18" s="35" t="s">
        <v>4</v>
      </c>
      <c r="C18" s="36" t="s">
        <v>4</v>
      </c>
      <c r="D18" s="35" t="s">
        <v>4</v>
      </c>
      <c r="E18" s="35" t="s">
        <v>4</v>
      </c>
      <c r="F18" s="36" t="s">
        <v>4</v>
      </c>
    </row>
    <row r="19" ht="22" customHeight="1" spans="1:6" x14ac:dyDescent="0.25">
      <c r="A19" s="35" t="s">
        <v>4</v>
      </c>
      <c r="B19" s="35" t="s">
        <v>4</v>
      </c>
      <c r="C19" s="36" t="s">
        <v>4</v>
      </c>
      <c r="D19" s="35" t="s">
        <v>4</v>
      </c>
      <c r="E19" s="35" t="s">
        <v>4</v>
      </c>
      <c r="F19" s="36" t="s">
        <v>4</v>
      </c>
    </row>
    <row r="20" ht="22" customHeight="1" spans="1:6" x14ac:dyDescent="0.25">
      <c r="A20" s="35" t="s">
        <v>4</v>
      </c>
      <c r="B20" s="35" t="s">
        <v>4</v>
      </c>
      <c r="C20" s="36" t="s">
        <v>4</v>
      </c>
      <c r="D20" s="35" t="s">
        <v>4</v>
      </c>
      <c r="E20" s="35" t="s">
        <v>4</v>
      </c>
      <c r="F20" s="36" t="s">
        <v>4</v>
      </c>
    </row>
    <row r="21" ht="22" customHeight="1" spans="1:6" x14ac:dyDescent="0.25">
      <c r="A21" s="35" t="s">
        <v>4</v>
      </c>
      <c r="B21" s="35" t="s">
        <v>4</v>
      </c>
      <c r="C21" s="36" t="s">
        <v>4</v>
      </c>
      <c r="D21" s="35" t="s">
        <v>4</v>
      </c>
      <c r="E21" s="35" t="s">
        <v>4</v>
      </c>
      <c r="F21" s="36" t="s">
        <v>4</v>
      </c>
    </row>
    <row r="22" ht="22" customHeight="1" spans="1:6" x14ac:dyDescent="0.25">
      <c r="A22" s="35" t="s">
        <v>4</v>
      </c>
      <c r="B22" s="35" t="s">
        <v>4</v>
      </c>
      <c r="C22" s="36" t="s">
        <v>4</v>
      </c>
      <c r="D22" s="35" t="s">
        <v>4</v>
      </c>
      <c r="E22" s="35" t="s">
        <v>4</v>
      </c>
      <c r="F22" s="36" t="s">
        <v>4</v>
      </c>
    </row>
    <row r="23" ht="22" customHeight="1" spans="1:6" x14ac:dyDescent="0.25">
      <c r="A23" s="35" t="s">
        <v>4</v>
      </c>
      <c r="B23" s="35" t="s">
        <v>4</v>
      </c>
      <c r="C23" s="36" t="s">
        <v>4</v>
      </c>
      <c r="D23" s="35" t="s">
        <v>4</v>
      </c>
      <c r="E23" s="35" t="s">
        <v>4</v>
      </c>
      <c r="F23" s="36" t="s">
        <v>4</v>
      </c>
    </row>
    <row r="24" ht="22" customHeight="1" spans="1:6" x14ac:dyDescent="0.25">
      <c r="A24" s="35" t="s">
        <v>4</v>
      </c>
      <c r="B24" s="35" t="s">
        <v>4</v>
      </c>
      <c r="C24" s="36" t="s">
        <v>4</v>
      </c>
      <c r="D24" s="35" t="s">
        <v>4</v>
      </c>
      <c r="E24" s="35" t="s">
        <v>4</v>
      </c>
      <c r="F24" s="36" t="s">
        <v>4</v>
      </c>
    </row>
  </sheetData>
  <mergeCells count="2">
    <mergeCell ref="A1:F1"/>
    <mergeCell ref="A2:F2"/>
  </mergeCells>
  <pageMargins left="0.7" right="0.7" top="0.75" bottom="0.75" header="0.3" footer="0.3"/>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FormatPr defaultRowHeight="15" outlineLevelRow="0" outlineLevelCol="0" x14ac:dyDescent="55"/>
  <cols>
    <col min="1" max="1" width="36" customWidth="1"/>
    <col min="2" max="2" width="104" customWidth="1"/>
  </cols>
  <sheetData>
    <row r="1" ht="28" customHeight="1" spans="1:1" x14ac:dyDescent="0.25">
      <c r="A1" s="37" t="s">
        <v>90</v>
      </c>
    </row>
    <row r="3" ht="36" customHeight="1" spans="1:2" x14ac:dyDescent="0.25">
      <c r="A3" s="38" t="s">
        <v>91</v>
      </c>
      <c r="B3" s="39" t="s">
        <v>92</v>
      </c>
    </row>
    <row r="4" ht="36" customHeight="1" spans="1:2" x14ac:dyDescent="0.25">
      <c r="A4" s="38" t="s">
        <v>93</v>
      </c>
      <c r="B4" s="39" t="s">
        <v>94</v>
      </c>
    </row>
    <row r="5" ht="36" customHeight="1" spans="1:2" x14ac:dyDescent="0.25">
      <c r="A5" s="38" t="s">
        <v>95</v>
      </c>
      <c r="B5" s="39" t="s">
        <v>96</v>
      </c>
    </row>
    <row r="6" ht="36" customHeight="1" spans="1:2" x14ac:dyDescent="0.25">
      <c r="A6" s="38" t="s">
        <v>97</v>
      </c>
      <c r="B6" s="39" t="s">
        <v>98</v>
      </c>
    </row>
    <row r="7" ht="36" customHeight="1" spans="1:2" x14ac:dyDescent="0.25">
      <c r="A7" s="38" t="s">
        <v>99</v>
      </c>
      <c r="B7" s="39" t="s">
        <v>100</v>
      </c>
    </row>
    <row r="8" ht="36" customHeight="1" spans="1:2" x14ac:dyDescent="0.25">
      <c r="A8" s="38" t="s">
        <v>101</v>
      </c>
      <c r="B8" s="39" t="s">
        <v>102</v>
      </c>
    </row>
    <row r="9" ht="36" customHeight="1" spans="1:2" x14ac:dyDescent="0.25">
      <c r="A9" s="38" t="s">
        <v>103</v>
      </c>
      <c r="B9" s="39" t="s">
        <v>104</v>
      </c>
    </row>
    <row r="10" ht="36" customHeight="1" spans="1:2" x14ac:dyDescent="0.25">
      <c r="A10" s="38" t="s">
        <v>105</v>
      </c>
      <c r="B10" s="39" t="s">
        <v>106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Timeline</vt:lpstr>
      <vt:lpstr>Event day schedule</vt:lpstr>
      <vt:lpstr>How to use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Coavon</dc:creator>
  <dc:title>Event timeline template</dc:title>
  <dc:subject/>
  <dc:description/>
  <cp:keywords/>
  <cp:category/>
  <cp:lastModifiedBy>Unknown</cp:lastModifiedBy>
  <dcterms:created xsi:type="dcterms:W3CDTF">2026-10-09T21:06:10Z</dcterms:created>
  <dcterms:modified xsi:type="dcterms:W3CDTF">2026-10-09T21:06:10Z</dcterms:modified>
</cp:coreProperties>
</file>